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V49" i="1"/>
  <c r="U49"/>
  <c r="O63"/>
  <c r="O62" s="1"/>
  <c r="O51"/>
  <c r="O42"/>
  <c r="O41" s="1"/>
  <c r="O40" s="1"/>
  <c r="O34"/>
  <c r="O31"/>
  <c r="O22"/>
  <c r="O13"/>
  <c r="O12" s="1"/>
  <c r="O46"/>
  <c r="V28"/>
  <c r="U28"/>
  <c r="O28"/>
  <c r="O45"/>
  <c r="O44" s="1"/>
  <c r="V45"/>
  <c r="V44" s="1"/>
  <c r="U45"/>
  <c r="U44" s="1"/>
  <c r="V55"/>
  <c r="U55"/>
  <c r="O55"/>
  <c r="V13"/>
  <c r="U13"/>
  <c r="U12" s="1"/>
  <c r="V12"/>
  <c r="V22"/>
  <c r="V31"/>
  <c r="V30" s="1"/>
  <c r="V34"/>
  <c r="U22"/>
  <c r="U21" s="1"/>
  <c r="U31"/>
  <c r="U34"/>
  <c r="V53"/>
  <c r="U53"/>
  <c r="O53"/>
  <c r="O49"/>
  <c r="V21" l="1"/>
  <c r="U48"/>
  <c r="U47" s="1"/>
  <c r="O48"/>
  <c r="O47" s="1"/>
  <c r="O30"/>
  <c r="O21"/>
  <c r="V48"/>
  <c r="V47" s="1"/>
  <c r="U30"/>
  <c r="O11"/>
  <c r="O10" s="1"/>
  <c r="U11"/>
  <c r="U10" s="1"/>
  <c r="V11"/>
  <c r="V10" s="1"/>
  <c r="V9" l="1"/>
  <c r="U9"/>
  <c r="O9"/>
</calcChain>
</file>

<file path=xl/sharedStrings.xml><?xml version="1.0" encoding="utf-8"?>
<sst xmlns="http://schemas.openxmlformats.org/spreadsheetml/2006/main" count="207" uniqueCount="128">
  <si>
    <t>Единица измерения: руб.</t>
  </si>
  <si>
    <t>#Н/Д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</si>
  <si>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</si>
  <si>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</si>
  <si>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</si>
  <si>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</si>
  <si>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</si>
  <si>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</si>
  <si>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</si>
  <si>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</si>
  <si>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18210102010011000110</t>
  </si>
  <si>
    <t>00010500000000000000</t>
  </si>
  <si>
    <t>00010501000000000000</t>
  </si>
  <si>
    <t>18210501021011000110</t>
  </si>
  <si>
    <t>00010600000000000000</t>
  </si>
  <si>
    <t>00010601000000000000</t>
  </si>
  <si>
    <t>18210601030101000110</t>
  </si>
  <si>
    <t>00010606000000000000</t>
  </si>
  <si>
    <t>18210606033101000110</t>
  </si>
  <si>
    <t>18210606043101000110</t>
  </si>
  <si>
    <t>00020000000000000000</t>
  </si>
  <si>
    <t>00020200000000000000</t>
  </si>
  <si>
    <t>00020201000000000000</t>
  </si>
  <si>
    <t>00520201001100315151</t>
  </si>
  <si>
    <t>00020203000000000000</t>
  </si>
  <si>
    <t>00520203015100000151</t>
  </si>
  <si>
    <t>00020204000000000000</t>
  </si>
  <si>
    <t>00520204014102222151</t>
  </si>
  <si>
    <t>00520204014103333151</t>
  </si>
  <si>
    <t>ИТОГО ДОХОДОВ</t>
  </si>
  <si>
    <t>Наименование показателей бюджетной классификации</t>
  </si>
  <si>
    <t>Приложение 1</t>
  </si>
  <si>
    <t>к пояснительной записке к Решению сельской Думы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</si>
  <si>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</si>
  <si>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</si>
  <si>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</si>
  <si>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</si>
  <si>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</si>
  <si>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физических лиц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</si>
  <si>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</si>
  <si>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</si>
  <si>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</si>
  <si>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</si>
  <si>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</si>
  <si>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 за счет средств областного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</si>
  <si>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</si>
  <si>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</si>
  <si>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</si>
  <si>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>Налог, взимаемый с налогоплательщиков, выбравших в качестве объекта налогообложения доходы</t>
  </si>
  <si>
    <t>18210501011011000110</t>
  </si>
  <si>
    <t>Земельный налог с физических лиц, обладающих земельным участком, расположенным в границах сельских поселений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</si>
  <si>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</si>
  <si>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00020210000000000000</t>
  </si>
  <si>
    <t>00020230000000000000</t>
  </si>
  <si>
    <t>00020240000000000000</t>
  </si>
  <si>
    <t>Прогноз 2022 года</t>
  </si>
  <si>
    <t>НАЛОГОВЫЕ ДОХОДЫ</t>
  </si>
  <si>
    <t>Налоги на прибыль, доходы, всего, в том числе</t>
  </si>
  <si>
    <t>Налоги на совокупный доход, в том числе</t>
  </si>
  <si>
    <t>Налоги на имущество, в том числе</t>
  </si>
  <si>
    <t>Дотации бюджетам субъектов Российской Федерации и муниципальных образований, в том числе</t>
  </si>
  <si>
    <t>Субвенции бюджетам субъектов Российской Федерации и муниципальных образований, в том числе</t>
  </si>
  <si>
    <t>Иные межбюджетные трансферты, в том числе</t>
  </si>
  <si>
    <t>00120235118100000150</t>
  </si>
  <si>
    <t>00120240014102222150</t>
  </si>
  <si>
    <t>00120240014103333150</t>
  </si>
  <si>
    <t>00120240014105555150</t>
  </si>
  <si>
    <t>00120215001100315150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</si>
  <si>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</si>
  <si>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</si>
  <si>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Прогноз 2023 года</t>
  </si>
  <si>
    <t>18210102030011000110</t>
  </si>
  <si>
    <t>0,00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</si>
  <si>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</si>
  <si>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</si>
  <si>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ПОСТУПЛЕНИЯ ДОХОДОВ В БЮДЖЕТ МО СП СЕЛО ЛЬНОЗАВОД В 2022 ГОДУ И НА ПЛАНОВЫЙ ПЕРИОД 2023 И 2024 ГОДОВ</t>
  </si>
  <si>
    <t>Прогноз 2024 года</t>
  </si>
  <si>
    <t>иные межбюджетные трансферты бюджетам поселений на исполнение переданных полномочийна на проведение мероприятий по ликвидации очагов распространения борщевика Сосновского</t>
  </si>
  <si>
    <t>00120249999108888150</t>
  </si>
  <si>
    <t>ПРОЧИЕ НЕНАЛОГОВЫЕ ДОХОДЫ</t>
  </si>
  <si>
    <t>Инициативные платежи, зачисляемые в бюджеты сельских поселений</t>
  </si>
  <si>
    <t>00011715000000000000</t>
  </si>
  <si>
    <t>00111715030100000150</t>
  </si>
  <si>
    <t>Единый сельскохозяйственный налог</t>
  </si>
  <si>
    <t>18210503010011000110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</si>
  <si>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</si>
  <si>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дивидентов от долевого участия в деятельности организаций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</si>
  <si>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</si>
  <si>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</si>
  <si>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</si>
  <si>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</si>
  <si>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18210102010012100110</t>
  </si>
  <si>
    <t>18210102010013000110</t>
  </si>
  <si>
    <t>18210102020012100110</t>
  </si>
  <si>
    <t>18210102030012100110</t>
  </si>
  <si>
    <t>18210102080011000110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</si>
  <si>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</si>
  <si>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</si>
  <si>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</si>
  <si>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</si>
  <si>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18210501021012100110</t>
  </si>
  <si>
    <t>18210501022012100110</t>
  </si>
  <si>
    <t>Налог на имущество физических лиц, взимаемый по ставкам, применяемым  к объектам налогооблажения, расположенным в границах сельских поселений</t>
  </si>
  <si>
    <t>18210601030102100110</t>
  </si>
  <si>
    <t>18210606043102100110</t>
  </si>
  <si>
    <t>18210606033102100110</t>
  </si>
  <si>
    <t>18210606033103000110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</si>
  <si>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о соответствующему платежу согласно законодаиельству Российской Федерации)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</si>
  <si>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</si>
  <si>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</si>
  <si>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</si>
  <si>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сельских поселений (за исключением земельных участков) (плата за наем жилых помещений в муниципальном жилищном фонде)</t>
  </si>
  <si>
    <t>00011105000000000000</t>
  </si>
  <si>
    <t>00211105075100003120</t>
  </si>
  <si>
    <t>Доходы от использования имущества, находящегося в государственной и муниципальной собственности, в том числе</t>
  </si>
  <si>
    <t>00020220000000000000</t>
  </si>
  <si>
    <t>Субсидии бюджетам субъектов Российской Федерации и муниципальных образований, в том числе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</si>
  <si>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</si>
  <si>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</si>
  <si>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Возврат прочих остатков субсидий, субвенций и иных межбюджетных трансфертов, имеющих целевое назначение, прошлых лет из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</si>
  <si>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 (Возврат остатков иных межбюджетных трансфертов, имеющих целевое назначение прошлых лет на осуществление дорожной деятельности в отношении автомобильных дорог местного значения в границах населенных пунктов поселения)</t>
  </si>
  <si>
    <t>-0,6</t>
  </si>
  <si>
    <t>00021900000000000000</t>
  </si>
  <si>
    <t>00021960000000000000</t>
  </si>
  <si>
    <t>00121960010106858150</t>
  </si>
  <si>
    <t>Возврат остатков субсидий, субвенций и иных межбюджетных трансфертов, имеющих целевое назначение, прошлых лет, в том числе</t>
  </si>
  <si>
    <t>НЕНАЛОГОВЫЕ ДОХОДЫ</t>
  </si>
  <si>
    <t>Инициативные платежи, в том числе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</si>
</sst>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2" borderId="0"/>
  </cellStyleXfs>
  <cellXfs count="67">
    <xf numFmtId="0" fontId="0" fillId="2" borderId="0" xfId="0"/>
    <xf numFmtId="0" fontId="2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0" xfId="0" applyFont="1" applyFill="1"/>
    <xf numFmtId="49" fontId="3" fillId="2" borderId="1" xfId="0" applyNumberFormat="1" applyFont="1" applyFill="1" applyBorder="1" applyAlignment="1">
      <alignment horizontal="center" vertical="top" shrinkToFit="1"/>
    </xf>
    <xf numFmtId="0" fontId="4" fillId="2" borderId="0" xfId="0" applyFont="1"/>
    <xf numFmtId="0" fontId="1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shrinkToFit="1"/>
    </xf>
    <xf numFmtId="4" fontId="7" fillId="4" borderId="1" xfId="0" applyNumberFormat="1" applyFont="1" applyFill="1" applyBorder="1" applyAlignment="1">
      <alignment horizontal="right" vertical="top" shrinkToFit="1"/>
    </xf>
    <xf numFmtId="10" fontId="7" fillId="4" borderId="1" xfId="0" applyNumberFormat="1" applyFont="1" applyFill="1" applyBorder="1" applyAlignment="1">
      <alignment horizontal="center" vertical="top" shrinkToFit="1"/>
    </xf>
    <xf numFmtId="4" fontId="5" fillId="2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horizontal="right" vertical="top" shrinkToFit="1"/>
    </xf>
    <xf numFmtId="0" fontId="6" fillId="2" borderId="3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 shrinkToFit="1"/>
    </xf>
    <xf numFmtId="0" fontId="6" fillId="2" borderId="3" xfId="0" applyFont="1" applyFill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horizontal="right" vertical="top" shrinkToFit="1"/>
    </xf>
    <xf numFmtId="4" fontId="7" fillId="4" borderId="3" xfId="0" applyNumberFormat="1" applyFont="1" applyFill="1" applyBorder="1" applyAlignment="1">
      <alignment horizontal="right" vertical="top" shrinkToFit="1"/>
    </xf>
    <xf numFmtId="10" fontId="7" fillId="4" borderId="3" xfId="0" applyNumberFormat="1" applyFont="1" applyFill="1" applyBorder="1" applyAlignment="1">
      <alignment horizontal="center" vertical="top" shrinkToFit="1"/>
    </xf>
    <xf numFmtId="49" fontId="6" fillId="5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4" fontId="6" fillId="4" borderId="1" xfId="0" applyNumberFormat="1" applyFont="1" applyFill="1" applyBorder="1" applyAlignment="1">
      <alignment horizontal="right" vertical="top" shrinkToFit="1"/>
    </xf>
    <xf numFmtId="10" fontId="6" fillId="4" borderId="1" xfId="0" applyNumberFormat="1" applyFont="1" applyFill="1" applyBorder="1" applyAlignment="1">
      <alignment horizontal="center" vertical="top" shrinkToFit="1"/>
    </xf>
    <xf numFmtId="0" fontId="5" fillId="2" borderId="4" xfId="0" applyFont="1" applyBorder="1" applyAlignment="1">
      <alignment vertical="top" wrapText="1"/>
    </xf>
    <xf numFmtId="49" fontId="6" fillId="3" borderId="1" xfId="0" applyNumberFormat="1" applyFont="1" applyFill="1" applyBorder="1" applyAlignment="1">
      <alignment horizontal="right" vertical="top" shrinkToFit="1"/>
    </xf>
    <xf numFmtId="0" fontId="7" fillId="5" borderId="1" xfId="0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 shrinkToFit="1"/>
    </xf>
    <xf numFmtId="0" fontId="7" fillId="5" borderId="1" xfId="0" applyFont="1" applyFill="1" applyBorder="1" applyAlignment="1">
      <alignment horizontal="center" vertical="top" wrapText="1"/>
    </xf>
    <xf numFmtId="4" fontId="7" fillId="5" borderId="1" xfId="0" applyNumberFormat="1" applyFont="1" applyFill="1" applyBorder="1" applyAlignment="1">
      <alignment horizontal="right" vertical="top" shrinkToFit="1"/>
    </xf>
    <xf numFmtId="10" fontId="7" fillId="5" borderId="1" xfId="0" applyNumberFormat="1" applyFont="1" applyFill="1" applyBorder="1" applyAlignment="1">
      <alignment horizontal="center" vertical="top" shrinkToFit="1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right" vertical="top" shrinkToFit="1"/>
    </xf>
    <xf numFmtId="49" fontId="6" fillId="2" borderId="5" xfId="0" applyNumberFormat="1" applyFont="1" applyFill="1" applyBorder="1" applyAlignment="1">
      <alignment horizontal="center" vertical="top" shrinkToFit="1"/>
    </xf>
    <xf numFmtId="0" fontId="6" fillId="2" borderId="5" xfId="0" applyFont="1" applyFill="1" applyBorder="1" applyAlignment="1">
      <alignment horizontal="center" vertical="top" wrapText="1"/>
    </xf>
    <xf numFmtId="4" fontId="7" fillId="4" borderId="5" xfId="0" applyNumberFormat="1" applyFont="1" applyFill="1" applyBorder="1" applyAlignment="1">
      <alignment horizontal="right" vertical="top" shrinkToFit="1"/>
    </xf>
    <xf numFmtId="10" fontId="7" fillId="4" borderId="5" xfId="0" applyNumberFormat="1" applyFont="1" applyFill="1" applyBorder="1" applyAlignment="1">
      <alignment horizontal="center" vertical="top" shrinkToFit="1"/>
    </xf>
    <xf numFmtId="4" fontId="6" fillId="3" borderId="6" xfId="0" applyNumberFormat="1" applyFont="1" applyFill="1" applyBorder="1" applyAlignment="1">
      <alignment horizontal="right" vertical="top" shrinkToFit="1"/>
    </xf>
    <xf numFmtId="0" fontId="5" fillId="2" borderId="1" xfId="0" applyFont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right" vertical="top" shrinkToFit="1"/>
    </xf>
    <xf numFmtId="0" fontId="8" fillId="2" borderId="1" xfId="0" applyFont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center" vertical="top" shrinkToFit="1"/>
    </xf>
    <xf numFmtId="0" fontId="7" fillId="2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right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4"/>
  <sheetViews>
    <sheetView showGridLines="0" showZeros="0" tabSelected="1" topLeftCell="B40" workbookViewId="0">
      <selection activeCell="AA51" sqref="AA51"/>
    </sheetView>
  </sheetViews>
  <sheetFormatPr defaultRowHeight="12.75" outlineLevelRow="3"/>
  <cols>
    <col min="1" max="1" width="21.7109375" hidden="1" customWidth="1"/>
    <col min="2" max="2" width="62.140625" customWidth="1"/>
    <col min="3" max="3" width="22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5.140625" customWidth="1"/>
    <col min="16" max="20" width="15.7109375" hidden="1" customWidth="1"/>
    <col min="21" max="21" width="13.85546875" customWidth="1"/>
    <col min="22" max="22" width="13.7109375" customWidth="1"/>
  </cols>
  <sheetData>
    <row r="1" spans="1:22">
      <c r="A1" s="57" t="s">
        <v>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</row>
    <row r="2" spans="1:22" ht="12.75" customHeight="1">
      <c r="A2" s="57" t="s">
        <v>32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2" ht="15.75" customHeight="1">
      <c r="A4" s="58" t="s">
        <v>75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</row>
    <row r="5" spans="1:22" ht="15.7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1"/>
      <c r="T5" s="1"/>
    </row>
    <row r="6" spans="1:22">
      <c r="A6" s="59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22" ht="12.75" customHeight="1">
      <c r="A7" s="62" t="s">
        <v>1</v>
      </c>
      <c r="B7" s="53" t="s">
        <v>30</v>
      </c>
      <c r="C7" s="53" t="s">
        <v>2</v>
      </c>
      <c r="D7" s="53" t="s">
        <v>1</v>
      </c>
      <c r="E7" s="53" t="s">
        <v>1</v>
      </c>
      <c r="F7" s="64" t="s">
        <v>3</v>
      </c>
      <c r="G7" s="65"/>
      <c r="H7" s="66"/>
      <c r="I7" s="64" t="s">
        <v>4</v>
      </c>
      <c r="J7" s="65"/>
      <c r="K7" s="66"/>
      <c r="L7" s="53" t="s">
        <v>1</v>
      </c>
      <c r="M7" s="53" t="s">
        <v>1</v>
      </c>
      <c r="N7" s="53" t="s">
        <v>1</v>
      </c>
      <c r="O7" s="53" t="s">
        <v>55</v>
      </c>
      <c r="P7" s="53" t="s">
        <v>1</v>
      </c>
      <c r="Q7" s="64" t="s">
        <v>5</v>
      </c>
      <c r="R7" s="66"/>
      <c r="S7" s="64" t="s">
        <v>6</v>
      </c>
      <c r="T7" s="66"/>
      <c r="U7" s="53" t="s">
        <v>70</v>
      </c>
      <c r="V7" s="53" t="s">
        <v>76</v>
      </c>
    </row>
    <row r="8" spans="1:22">
      <c r="A8" s="63"/>
      <c r="B8" s="54"/>
      <c r="C8" s="54"/>
      <c r="D8" s="54"/>
      <c r="E8" s="54"/>
      <c r="F8" s="15" t="s">
        <v>1</v>
      </c>
      <c r="G8" s="15" t="s">
        <v>1</v>
      </c>
      <c r="H8" s="15" t="s">
        <v>1</v>
      </c>
      <c r="I8" s="15" t="s">
        <v>1</v>
      </c>
      <c r="J8" s="15" t="s">
        <v>1</v>
      </c>
      <c r="K8" s="15" t="s">
        <v>1</v>
      </c>
      <c r="L8" s="54"/>
      <c r="M8" s="54"/>
      <c r="N8" s="54"/>
      <c r="O8" s="54"/>
      <c r="P8" s="54"/>
      <c r="Q8" s="15" t="s">
        <v>1</v>
      </c>
      <c r="R8" s="15" t="s">
        <v>1</v>
      </c>
      <c r="S8" s="15" t="s">
        <v>1</v>
      </c>
      <c r="T8" s="15" t="s">
        <v>1</v>
      </c>
      <c r="U8" s="54"/>
      <c r="V8" s="54"/>
    </row>
    <row r="9" spans="1:22" ht="14.25" customHeight="1">
      <c r="A9" s="6"/>
      <c r="B9" s="55" t="s">
        <v>29</v>
      </c>
      <c r="C9" s="56"/>
      <c r="D9" s="14"/>
      <c r="E9" s="14"/>
      <c r="F9" s="15"/>
      <c r="G9" s="15"/>
      <c r="H9" s="15"/>
      <c r="I9" s="15"/>
      <c r="J9" s="15"/>
      <c r="K9" s="15"/>
      <c r="L9" s="14"/>
      <c r="M9" s="14"/>
      <c r="N9" s="14"/>
      <c r="O9" s="16">
        <f>O10+O47</f>
        <v>7424067.5</v>
      </c>
      <c r="P9" s="17"/>
      <c r="Q9" s="18"/>
      <c r="R9" s="18"/>
      <c r="S9" s="18"/>
      <c r="T9" s="18"/>
      <c r="U9" s="16">
        <f>U10+U47</f>
        <v>3607351</v>
      </c>
      <c r="V9" s="16">
        <f>V10+V47</f>
        <v>3597072</v>
      </c>
    </row>
    <row r="10" spans="1:22" s="5" customFormat="1" ht="14.25" customHeight="1">
      <c r="A10" s="4" t="s">
        <v>7</v>
      </c>
      <c r="B10" s="19" t="s">
        <v>33</v>
      </c>
      <c r="C10" s="20" t="s">
        <v>7</v>
      </c>
      <c r="D10" s="20"/>
      <c r="E10" s="20"/>
      <c r="F10" s="21"/>
      <c r="G10" s="20"/>
      <c r="H10" s="20"/>
      <c r="I10" s="20"/>
      <c r="J10" s="20"/>
      <c r="K10" s="20"/>
      <c r="L10" s="20"/>
      <c r="M10" s="20"/>
      <c r="N10" s="20"/>
      <c r="O10" s="22">
        <f>O11+O40</f>
        <v>3923659.77</v>
      </c>
      <c r="P10" s="10">
        <v>0</v>
      </c>
      <c r="Q10" s="10">
        <v>1522300</v>
      </c>
      <c r="R10" s="11">
        <v>0</v>
      </c>
      <c r="S10" s="10">
        <v>0</v>
      </c>
      <c r="T10" s="11"/>
      <c r="U10" s="22">
        <f>U11+U44</f>
        <v>1418570</v>
      </c>
      <c r="V10" s="22">
        <f>V11+V44</f>
        <v>1422091</v>
      </c>
    </row>
    <row r="11" spans="1:22" s="5" customFormat="1" ht="14.25" customHeight="1">
      <c r="A11" s="4"/>
      <c r="B11" s="19" t="s">
        <v>56</v>
      </c>
      <c r="C11" s="20"/>
      <c r="D11" s="20"/>
      <c r="E11" s="20"/>
      <c r="F11" s="21"/>
      <c r="G11" s="20"/>
      <c r="H11" s="20"/>
      <c r="I11" s="20"/>
      <c r="J11" s="20"/>
      <c r="K11" s="20"/>
      <c r="L11" s="20"/>
      <c r="M11" s="20"/>
      <c r="N11" s="20"/>
      <c r="O11" s="22">
        <f>O12+O21+O30</f>
        <v>3849919.23</v>
      </c>
      <c r="P11" s="10"/>
      <c r="Q11" s="10"/>
      <c r="R11" s="11"/>
      <c r="S11" s="10"/>
      <c r="T11" s="11"/>
      <c r="U11" s="22">
        <f>U12+U21+U30</f>
        <v>1418570</v>
      </c>
      <c r="V11" s="22">
        <f>V12+V21+V30</f>
        <v>1422091</v>
      </c>
    </row>
    <row r="12" spans="1:22" s="5" customFormat="1" ht="14.25" customHeight="1" outlineLevel="1">
      <c r="A12" s="4" t="s">
        <v>8</v>
      </c>
      <c r="B12" s="19" t="s">
        <v>57</v>
      </c>
      <c r="C12" s="20" t="s">
        <v>8</v>
      </c>
      <c r="D12" s="20"/>
      <c r="E12" s="20"/>
      <c r="F12" s="21"/>
      <c r="G12" s="20"/>
      <c r="H12" s="20"/>
      <c r="I12" s="20"/>
      <c r="J12" s="20"/>
      <c r="K12" s="20"/>
      <c r="L12" s="20"/>
      <c r="M12" s="20"/>
      <c r="N12" s="20"/>
      <c r="O12" s="22">
        <f>O13</f>
        <v>170051.56999999998</v>
      </c>
      <c r="P12" s="10">
        <v>0</v>
      </c>
      <c r="Q12" s="10">
        <v>31200</v>
      </c>
      <c r="R12" s="11">
        <v>0</v>
      </c>
      <c r="S12" s="10">
        <v>0</v>
      </c>
      <c r="T12" s="11"/>
      <c r="U12" s="22">
        <f>U13</f>
        <v>115213</v>
      </c>
      <c r="V12" s="22">
        <f>V13</f>
        <v>118734</v>
      </c>
    </row>
    <row r="13" spans="1:22" outlineLevel="2">
      <c r="A13" s="2" t="s">
        <v>9</v>
      </c>
      <c r="B13" s="13" t="s">
        <v>34</v>
      </c>
      <c r="C13" s="7" t="s">
        <v>9</v>
      </c>
      <c r="D13" s="7"/>
      <c r="E13" s="7"/>
      <c r="F13" s="8"/>
      <c r="G13" s="7"/>
      <c r="H13" s="7"/>
      <c r="I13" s="7"/>
      <c r="J13" s="7"/>
      <c r="K13" s="7"/>
      <c r="L13" s="7"/>
      <c r="M13" s="7"/>
      <c r="N13" s="7"/>
      <c r="O13" s="9">
        <f>O14+O15+O16+O17+O18+O19+O20</f>
        <v>170051.56999999998</v>
      </c>
      <c r="P13" s="10">
        <v>0</v>
      </c>
      <c r="Q13" s="10">
        <v>31200</v>
      </c>
      <c r="R13" s="11">
        <v>0</v>
      </c>
      <c r="S13" s="10">
        <v>0</v>
      </c>
      <c r="T13" s="11"/>
      <c r="U13" s="9">
        <f>U14+U18</f>
        <v>115213</v>
      </c>
      <c r="V13" s="9">
        <f>V14+V18</f>
        <v>118734</v>
      </c>
    </row>
    <row r="14" spans="1:22" ht="64.5" customHeight="1" outlineLevel="3">
      <c r="A14" s="2" t="s">
        <v>10</v>
      </c>
      <c r="B14" s="13" t="s">
        <v>35</v>
      </c>
      <c r="C14" s="7" t="s">
        <v>10</v>
      </c>
      <c r="D14" s="7"/>
      <c r="E14" s="7"/>
      <c r="F14" s="8"/>
      <c r="G14" s="7"/>
      <c r="H14" s="7"/>
      <c r="I14" s="7"/>
      <c r="J14" s="7"/>
      <c r="K14" s="7"/>
      <c r="L14" s="7"/>
      <c r="M14" s="7"/>
      <c r="N14" s="7"/>
      <c r="O14" s="9">
        <v>144300</v>
      </c>
      <c r="P14" s="10"/>
      <c r="Q14" s="10"/>
      <c r="R14" s="11"/>
      <c r="S14" s="10"/>
      <c r="T14" s="11"/>
      <c r="U14" s="12">
        <v>115178</v>
      </c>
      <c r="V14" s="12">
        <v>118698</v>
      </c>
    </row>
    <row r="15" spans="1:22" ht="64.5" customHeight="1" outlineLevel="3">
      <c r="A15" s="2"/>
      <c r="B15" s="13" t="s">
        <v>85</v>
      </c>
      <c r="C15" s="7" t="s">
        <v>91</v>
      </c>
      <c r="D15" s="7"/>
      <c r="E15" s="7"/>
      <c r="F15" s="8"/>
      <c r="G15" s="7"/>
      <c r="H15" s="7"/>
      <c r="I15" s="7"/>
      <c r="J15" s="7"/>
      <c r="K15" s="7"/>
      <c r="L15" s="7"/>
      <c r="M15" s="7"/>
      <c r="N15" s="7"/>
      <c r="O15" s="9">
        <v>543.08000000000004</v>
      </c>
      <c r="P15" s="10"/>
      <c r="Q15" s="10"/>
      <c r="R15" s="11"/>
      <c r="S15" s="10"/>
      <c r="T15" s="11"/>
      <c r="U15" s="34" t="s">
        <v>72</v>
      </c>
      <c r="V15" s="34" t="s">
        <v>72</v>
      </c>
    </row>
    <row r="16" spans="1:22" ht="51.75" customHeight="1" outlineLevel="3">
      <c r="A16" s="2"/>
      <c r="B16" s="33" t="s">
        <v>86</v>
      </c>
      <c r="C16" s="7" t="s">
        <v>92</v>
      </c>
      <c r="D16" s="7"/>
      <c r="E16" s="7"/>
      <c r="F16" s="8"/>
      <c r="G16" s="7"/>
      <c r="H16" s="7"/>
      <c r="I16" s="7"/>
      <c r="J16" s="7"/>
      <c r="K16" s="7"/>
      <c r="L16" s="7"/>
      <c r="M16" s="7"/>
      <c r="N16" s="7"/>
      <c r="O16" s="9">
        <v>44.56</v>
      </c>
      <c r="P16" s="10"/>
      <c r="Q16" s="10"/>
      <c r="R16" s="11"/>
      <c r="S16" s="10"/>
      <c r="T16" s="11"/>
      <c r="U16" s="34" t="s">
        <v>72</v>
      </c>
      <c r="V16" s="34" t="s">
        <v>72</v>
      </c>
    </row>
    <row r="17" spans="1:22" ht="90" customHeight="1" outlineLevel="3">
      <c r="A17" s="2"/>
      <c r="B17" s="13" t="s">
        <v>87</v>
      </c>
      <c r="C17" s="7" t="s">
        <v>93</v>
      </c>
      <c r="D17" s="7"/>
      <c r="E17" s="7"/>
      <c r="F17" s="8"/>
      <c r="G17" s="7"/>
      <c r="H17" s="7"/>
      <c r="I17" s="7"/>
      <c r="J17" s="7"/>
      <c r="K17" s="7"/>
      <c r="L17" s="7"/>
      <c r="M17" s="7"/>
      <c r="N17" s="7"/>
      <c r="O17" s="9">
        <v>-7.04</v>
      </c>
      <c r="P17" s="10"/>
      <c r="Q17" s="10"/>
      <c r="R17" s="11"/>
      <c r="S17" s="10"/>
      <c r="T17" s="11"/>
      <c r="U17" s="34" t="s">
        <v>72</v>
      </c>
      <c r="V17" s="34" t="s">
        <v>72</v>
      </c>
    </row>
    <row r="18" spans="1:22" ht="39.75" customHeight="1" outlineLevel="3">
      <c r="A18" s="2"/>
      <c r="B18" s="33" t="s">
        <v>88</v>
      </c>
      <c r="C18" s="7" t="s">
        <v>71</v>
      </c>
      <c r="D18" s="7"/>
      <c r="E18" s="7"/>
      <c r="F18" s="8"/>
      <c r="G18" s="7"/>
      <c r="H18" s="7"/>
      <c r="I18" s="7"/>
      <c r="J18" s="7"/>
      <c r="K18" s="7"/>
      <c r="L18" s="7"/>
      <c r="M18" s="7"/>
      <c r="N18" s="7"/>
      <c r="O18" s="34" t="s">
        <v>72</v>
      </c>
      <c r="P18" s="10"/>
      <c r="Q18" s="10"/>
      <c r="R18" s="11"/>
      <c r="S18" s="10"/>
      <c r="T18" s="11"/>
      <c r="U18" s="12">
        <v>35</v>
      </c>
      <c r="V18" s="12">
        <v>36</v>
      </c>
    </row>
    <row r="19" spans="1:22" ht="39.75" customHeight="1" outlineLevel="3">
      <c r="A19" s="2"/>
      <c r="B19" s="33" t="s">
        <v>89</v>
      </c>
      <c r="C19" s="7" t="s">
        <v>94</v>
      </c>
      <c r="D19" s="7"/>
      <c r="E19" s="7"/>
      <c r="F19" s="8"/>
      <c r="G19" s="7"/>
      <c r="H19" s="7"/>
      <c r="I19" s="7"/>
      <c r="J19" s="7"/>
      <c r="K19" s="7"/>
      <c r="L19" s="7"/>
      <c r="M19" s="7"/>
      <c r="N19" s="7"/>
      <c r="O19" s="9">
        <v>0.01</v>
      </c>
      <c r="P19" s="10"/>
      <c r="Q19" s="10"/>
      <c r="R19" s="11"/>
      <c r="S19" s="10"/>
      <c r="T19" s="11"/>
      <c r="U19" s="34" t="s">
        <v>72</v>
      </c>
      <c r="V19" s="34" t="s">
        <v>72</v>
      </c>
    </row>
    <row r="20" spans="1:22" ht="39.75" customHeight="1" outlineLevel="3">
      <c r="A20" s="2"/>
      <c r="B20" s="33" t="s">
        <v>90</v>
      </c>
      <c r="C20" s="7" t="s">
        <v>95</v>
      </c>
      <c r="D20" s="7"/>
      <c r="E20" s="7"/>
      <c r="F20" s="8"/>
      <c r="G20" s="7"/>
      <c r="H20" s="7"/>
      <c r="I20" s="7"/>
      <c r="J20" s="7"/>
      <c r="K20" s="7"/>
      <c r="L20" s="7"/>
      <c r="M20" s="7"/>
      <c r="N20" s="7"/>
      <c r="O20" s="9">
        <v>25170.959999999999</v>
      </c>
      <c r="P20" s="10"/>
      <c r="Q20" s="10"/>
      <c r="R20" s="11"/>
      <c r="S20" s="10"/>
      <c r="T20" s="11"/>
      <c r="U20" s="34" t="s">
        <v>72</v>
      </c>
      <c r="V20" s="34" t="s">
        <v>72</v>
      </c>
    </row>
    <row r="21" spans="1:22" s="5" customFormat="1" outlineLevel="1">
      <c r="A21" s="4" t="s">
        <v>11</v>
      </c>
      <c r="B21" s="19" t="s">
        <v>58</v>
      </c>
      <c r="C21" s="20" t="s">
        <v>11</v>
      </c>
      <c r="D21" s="20"/>
      <c r="E21" s="20"/>
      <c r="F21" s="21"/>
      <c r="G21" s="20"/>
      <c r="H21" s="20"/>
      <c r="I21" s="20"/>
      <c r="J21" s="20"/>
      <c r="K21" s="20"/>
      <c r="L21" s="20"/>
      <c r="M21" s="20"/>
      <c r="N21" s="20"/>
      <c r="O21" s="22">
        <f>O22+O28</f>
        <v>2156122.27</v>
      </c>
      <c r="P21" s="10">
        <v>0</v>
      </c>
      <c r="Q21" s="10">
        <v>259100</v>
      </c>
      <c r="R21" s="11">
        <v>0</v>
      </c>
      <c r="S21" s="10">
        <v>0</v>
      </c>
      <c r="T21" s="11"/>
      <c r="U21" s="22">
        <f>U22+U28</f>
        <v>784201</v>
      </c>
      <c r="V21" s="22">
        <f>V22+V28</f>
        <v>784201</v>
      </c>
    </row>
    <row r="22" spans="1:22" ht="25.5" outlineLevel="2">
      <c r="A22" s="2" t="s">
        <v>12</v>
      </c>
      <c r="B22" s="13" t="s">
        <v>36</v>
      </c>
      <c r="C22" s="7" t="s">
        <v>12</v>
      </c>
      <c r="D22" s="7"/>
      <c r="E22" s="7"/>
      <c r="F22" s="8"/>
      <c r="G22" s="7"/>
      <c r="H22" s="7"/>
      <c r="I22" s="7"/>
      <c r="J22" s="7"/>
      <c r="K22" s="7"/>
      <c r="L22" s="7"/>
      <c r="M22" s="7"/>
      <c r="N22" s="7"/>
      <c r="O22" s="9">
        <f>SUM(O23:O27)</f>
        <v>939007.87000000011</v>
      </c>
      <c r="P22" s="10">
        <v>0</v>
      </c>
      <c r="Q22" s="10">
        <v>259100</v>
      </c>
      <c r="R22" s="11">
        <v>0</v>
      </c>
      <c r="S22" s="10">
        <v>0</v>
      </c>
      <c r="T22" s="11"/>
      <c r="U22" s="9">
        <f>SUM(U23:U25)</f>
        <v>636961</v>
      </c>
      <c r="V22" s="9">
        <f>SUM(V23:V25)</f>
        <v>636961</v>
      </c>
    </row>
    <row r="23" spans="1:22" ht="25.5" outlineLevel="2">
      <c r="A23" s="2"/>
      <c r="B23" s="13" t="s">
        <v>48</v>
      </c>
      <c r="C23" s="7" t="s">
        <v>49</v>
      </c>
      <c r="D23" s="7"/>
      <c r="E23" s="7"/>
      <c r="F23" s="8"/>
      <c r="G23" s="7"/>
      <c r="H23" s="7"/>
      <c r="I23" s="7"/>
      <c r="J23" s="7"/>
      <c r="K23" s="7"/>
      <c r="L23" s="7"/>
      <c r="M23" s="7"/>
      <c r="N23" s="7"/>
      <c r="O23" s="9">
        <v>638998</v>
      </c>
      <c r="P23" s="10"/>
      <c r="Q23" s="10"/>
      <c r="R23" s="11"/>
      <c r="S23" s="10"/>
      <c r="T23" s="11"/>
      <c r="U23" s="9">
        <v>499998</v>
      </c>
      <c r="V23" s="9">
        <v>499998</v>
      </c>
    </row>
    <row r="24" spans="1:22" ht="38.25" outlineLevel="2">
      <c r="A24" s="2"/>
      <c r="B24" s="13" t="s">
        <v>96</v>
      </c>
      <c r="C24" s="7" t="s">
        <v>97</v>
      </c>
      <c r="D24" s="7"/>
      <c r="E24" s="7"/>
      <c r="F24" s="8"/>
      <c r="G24" s="7"/>
      <c r="H24" s="7"/>
      <c r="I24" s="7"/>
      <c r="J24" s="7"/>
      <c r="K24" s="7"/>
      <c r="L24" s="7"/>
      <c r="M24" s="7"/>
      <c r="N24" s="7"/>
      <c r="O24" s="9">
        <v>12639.4</v>
      </c>
      <c r="P24" s="10"/>
      <c r="Q24" s="10"/>
      <c r="R24" s="11"/>
      <c r="S24" s="10"/>
      <c r="T24" s="11"/>
      <c r="U24" s="34" t="s">
        <v>72</v>
      </c>
      <c r="V24" s="34" t="s">
        <v>72</v>
      </c>
    </row>
    <row r="25" spans="1:22" ht="39.75" customHeight="1" outlineLevel="3">
      <c r="A25" s="2" t="s">
        <v>13</v>
      </c>
      <c r="B25" s="13" t="s">
        <v>37</v>
      </c>
      <c r="C25" s="7" t="s">
        <v>13</v>
      </c>
      <c r="D25" s="7"/>
      <c r="E25" s="7"/>
      <c r="F25" s="8"/>
      <c r="G25" s="7"/>
      <c r="H25" s="7"/>
      <c r="I25" s="7"/>
      <c r="J25" s="7"/>
      <c r="K25" s="7"/>
      <c r="L25" s="7"/>
      <c r="M25" s="7"/>
      <c r="N25" s="7"/>
      <c r="O25" s="9">
        <v>272463</v>
      </c>
      <c r="P25" s="10"/>
      <c r="Q25" s="10"/>
      <c r="R25" s="11"/>
      <c r="S25" s="10"/>
      <c r="T25" s="11"/>
      <c r="U25" s="9">
        <v>136963</v>
      </c>
      <c r="V25" s="9">
        <v>136963</v>
      </c>
    </row>
    <row r="26" spans="1:22" ht="39.75" customHeight="1" outlineLevel="3">
      <c r="A26" s="2"/>
      <c r="B26" s="13" t="s">
        <v>98</v>
      </c>
      <c r="C26" s="7" t="s">
        <v>100</v>
      </c>
      <c r="D26" s="7"/>
      <c r="E26" s="7"/>
      <c r="F26" s="8"/>
      <c r="G26" s="7"/>
      <c r="H26" s="7"/>
      <c r="I26" s="7"/>
      <c r="J26" s="7"/>
      <c r="K26" s="7"/>
      <c r="L26" s="7"/>
      <c r="M26" s="7"/>
      <c r="N26" s="7"/>
      <c r="O26" s="9">
        <v>15056.16</v>
      </c>
      <c r="P26" s="10"/>
      <c r="Q26" s="10"/>
      <c r="R26" s="11"/>
      <c r="S26" s="10"/>
      <c r="T26" s="11"/>
      <c r="U26" s="34" t="s">
        <v>72</v>
      </c>
      <c r="V26" s="34" t="s">
        <v>72</v>
      </c>
    </row>
    <row r="27" spans="1:22" ht="54" customHeight="1" outlineLevel="3">
      <c r="A27" s="2"/>
      <c r="B27" s="13" t="s">
        <v>99</v>
      </c>
      <c r="C27" s="7" t="s">
        <v>101</v>
      </c>
      <c r="D27" s="7"/>
      <c r="E27" s="7"/>
      <c r="F27" s="8"/>
      <c r="G27" s="7"/>
      <c r="H27" s="7"/>
      <c r="I27" s="7"/>
      <c r="J27" s="7"/>
      <c r="K27" s="7"/>
      <c r="L27" s="7"/>
      <c r="M27" s="7"/>
      <c r="N27" s="7"/>
      <c r="O27" s="9">
        <v>-148.69</v>
      </c>
      <c r="P27" s="10"/>
      <c r="Q27" s="10"/>
      <c r="R27" s="11"/>
      <c r="S27" s="10"/>
      <c r="T27" s="11"/>
      <c r="U27" s="34" t="s">
        <v>72</v>
      </c>
      <c r="V27" s="34" t="s">
        <v>72</v>
      </c>
    </row>
    <row r="28" spans="1:22" ht="15" customHeight="1" outlineLevel="3">
      <c r="A28" s="2"/>
      <c r="B28" s="13" t="s">
        <v>83</v>
      </c>
      <c r="C28" s="7" t="s">
        <v>12</v>
      </c>
      <c r="D28" s="7"/>
      <c r="E28" s="7"/>
      <c r="F28" s="8"/>
      <c r="G28" s="7"/>
      <c r="H28" s="7"/>
      <c r="I28" s="7"/>
      <c r="J28" s="7"/>
      <c r="K28" s="7"/>
      <c r="L28" s="7"/>
      <c r="M28" s="7"/>
      <c r="N28" s="7"/>
      <c r="O28" s="9">
        <f>O29</f>
        <v>1217114.3999999999</v>
      </c>
      <c r="P28" s="31"/>
      <c r="Q28" s="31"/>
      <c r="R28" s="32"/>
      <c r="S28" s="31"/>
      <c r="T28" s="32"/>
      <c r="U28" s="9">
        <f>U29</f>
        <v>147240</v>
      </c>
      <c r="V28" s="9">
        <f>V29</f>
        <v>147240</v>
      </c>
    </row>
    <row r="29" spans="1:22" ht="13.5" customHeight="1" outlineLevel="3">
      <c r="A29" s="2"/>
      <c r="B29" s="13" t="s">
        <v>83</v>
      </c>
      <c r="C29" s="7" t="s">
        <v>84</v>
      </c>
      <c r="D29" s="7"/>
      <c r="E29" s="7"/>
      <c r="F29" s="8"/>
      <c r="G29" s="7"/>
      <c r="H29" s="7"/>
      <c r="I29" s="7"/>
      <c r="J29" s="7"/>
      <c r="K29" s="7"/>
      <c r="L29" s="7"/>
      <c r="M29" s="7"/>
      <c r="N29" s="7"/>
      <c r="O29" s="9">
        <v>1217114.3999999999</v>
      </c>
      <c r="P29" s="10"/>
      <c r="Q29" s="10"/>
      <c r="R29" s="11"/>
      <c r="S29" s="10"/>
      <c r="T29" s="11"/>
      <c r="U29" s="9">
        <v>147240</v>
      </c>
      <c r="V29" s="9">
        <v>147240</v>
      </c>
    </row>
    <row r="30" spans="1:22" s="5" customFormat="1" ht="13.5" customHeight="1" outlineLevel="1">
      <c r="A30" s="4" t="s">
        <v>14</v>
      </c>
      <c r="B30" s="19" t="s">
        <v>59</v>
      </c>
      <c r="C30" s="20" t="s">
        <v>14</v>
      </c>
      <c r="D30" s="20"/>
      <c r="E30" s="20"/>
      <c r="F30" s="21"/>
      <c r="G30" s="20"/>
      <c r="H30" s="20"/>
      <c r="I30" s="20"/>
      <c r="J30" s="20"/>
      <c r="K30" s="20"/>
      <c r="L30" s="20"/>
      <c r="M30" s="20"/>
      <c r="N30" s="20"/>
      <c r="O30" s="22">
        <f>O31+O34</f>
        <v>1523745.3900000001</v>
      </c>
      <c r="P30" s="10">
        <v>0</v>
      </c>
      <c r="Q30" s="10">
        <v>1232000</v>
      </c>
      <c r="R30" s="11">
        <v>0</v>
      </c>
      <c r="S30" s="10">
        <v>0</v>
      </c>
      <c r="T30" s="11"/>
      <c r="U30" s="22">
        <f>U31+U34</f>
        <v>519156</v>
      </c>
      <c r="V30" s="22">
        <f>V31+V34</f>
        <v>519156</v>
      </c>
    </row>
    <row r="31" spans="1:22" outlineLevel="2">
      <c r="A31" s="2" t="s">
        <v>15</v>
      </c>
      <c r="B31" s="13" t="s">
        <v>38</v>
      </c>
      <c r="C31" s="7" t="s">
        <v>15</v>
      </c>
      <c r="D31" s="7"/>
      <c r="E31" s="7"/>
      <c r="F31" s="8"/>
      <c r="G31" s="7"/>
      <c r="H31" s="7"/>
      <c r="I31" s="7"/>
      <c r="J31" s="7"/>
      <c r="K31" s="7"/>
      <c r="L31" s="7"/>
      <c r="M31" s="7"/>
      <c r="N31" s="7"/>
      <c r="O31" s="9">
        <f>O32+O33</f>
        <v>95026.03</v>
      </c>
      <c r="P31" s="10">
        <v>0</v>
      </c>
      <c r="Q31" s="10">
        <v>76400</v>
      </c>
      <c r="R31" s="11">
        <v>0</v>
      </c>
      <c r="S31" s="10">
        <v>0</v>
      </c>
      <c r="T31" s="11"/>
      <c r="U31" s="9">
        <f>U32</f>
        <v>107356</v>
      </c>
      <c r="V31" s="9">
        <f>V32</f>
        <v>107356</v>
      </c>
    </row>
    <row r="32" spans="1:22" ht="38.25" customHeight="1" outlineLevel="3">
      <c r="A32" s="2" t="s">
        <v>16</v>
      </c>
      <c r="B32" s="13" t="s">
        <v>39</v>
      </c>
      <c r="C32" s="7" t="s">
        <v>16</v>
      </c>
      <c r="D32" s="7"/>
      <c r="E32" s="7"/>
      <c r="F32" s="8"/>
      <c r="G32" s="7"/>
      <c r="H32" s="7"/>
      <c r="I32" s="7"/>
      <c r="J32" s="7"/>
      <c r="K32" s="7"/>
      <c r="L32" s="7"/>
      <c r="M32" s="7"/>
      <c r="N32" s="7"/>
      <c r="O32" s="9">
        <v>95000</v>
      </c>
      <c r="P32" s="10"/>
      <c r="Q32" s="10"/>
      <c r="R32" s="11"/>
      <c r="S32" s="10"/>
      <c r="T32" s="11"/>
      <c r="U32" s="9">
        <v>107356</v>
      </c>
      <c r="V32" s="9">
        <v>107356</v>
      </c>
    </row>
    <row r="33" spans="1:22" ht="38.25" customHeight="1" outlineLevel="3">
      <c r="A33" s="2"/>
      <c r="B33" s="13" t="s">
        <v>102</v>
      </c>
      <c r="C33" s="7" t="s">
        <v>103</v>
      </c>
      <c r="D33" s="7"/>
      <c r="E33" s="7"/>
      <c r="F33" s="8"/>
      <c r="G33" s="7"/>
      <c r="H33" s="7"/>
      <c r="I33" s="7"/>
      <c r="J33" s="7"/>
      <c r="K33" s="7"/>
      <c r="L33" s="7"/>
      <c r="M33" s="7"/>
      <c r="N33" s="7"/>
      <c r="O33" s="9">
        <v>26.03</v>
      </c>
      <c r="P33" s="10"/>
      <c r="Q33" s="10"/>
      <c r="R33" s="11"/>
      <c r="S33" s="10"/>
      <c r="T33" s="11"/>
      <c r="U33" s="34" t="s">
        <v>72</v>
      </c>
      <c r="V33" s="34" t="s">
        <v>72</v>
      </c>
    </row>
    <row r="34" spans="1:22" outlineLevel="2">
      <c r="A34" s="2" t="s">
        <v>17</v>
      </c>
      <c r="B34" s="13" t="s">
        <v>40</v>
      </c>
      <c r="C34" s="7" t="s">
        <v>17</v>
      </c>
      <c r="D34" s="7"/>
      <c r="E34" s="7"/>
      <c r="F34" s="8"/>
      <c r="G34" s="7"/>
      <c r="H34" s="7"/>
      <c r="I34" s="7"/>
      <c r="J34" s="7"/>
      <c r="K34" s="7"/>
      <c r="L34" s="7"/>
      <c r="M34" s="7"/>
      <c r="N34" s="7"/>
      <c r="O34" s="9">
        <f>O35+O36+O37+O38+O39</f>
        <v>1428719.36</v>
      </c>
      <c r="P34" s="10">
        <v>0</v>
      </c>
      <c r="Q34" s="10">
        <v>1155600</v>
      </c>
      <c r="R34" s="11">
        <v>0</v>
      </c>
      <c r="S34" s="10">
        <v>0</v>
      </c>
      <c r="T34" s="11"/>
      <c r="U34" s="9">
        <f>U35+U38</f>
        <v>411800</v>
      </c>
      <c r="V34" s="9">
        <f>V35+V38</f>
        <v>411800</v>
      </c>
    </row>
    <row r="35" spans="1:22" ht="27.75" customHeight="1" outlineLevel="3">
      <c r="A35" s="2" t="s">
        <v>18</v>
      </c>
      <c r="B35" s="13" t="s">
        <v>41</v>
      </c>
      <c r="C35" s="7" t="s">
        <v>18</v>
      </c>
      <c r="D35" s="7"/>
      <c r="E35" s="7"/>
      <c r="F35" s="8"/>
      <c r="G35" s="7"/>
      <c r="H35" s="7"/>
      <c r="I35" s="7"/>
      <c r="J35" s="7"/>
      <c r="K35" s="7"/>
      <c r="L35" s="7"/>
      <c r="M35" s="7"/>
      <c r="N35" s="7"/>
      <c r="O35" s="9">
        <v>725300</v>
      </c>
      <c r="P35" s="10"/>
      <c r="Q35" s="10"/>
      <c r="R35" s="11"/>
      <c r="S35" s="10"/>
      <c r="T35" s="11"/>
      <c r="U35" s="9">
        <v>41800</v>
      </c>
      <c r="V35" s="9">
        <v>41800</v>
      </c>
    </row>
    <row r="36" spans="1:22" ht="27.75" customHeight="1" outlineLevel="3">
      <c r="A36" s="2"/>
      <c r="B36" s="13" t="s">
        <v>41</v>
      </c>
      <c r="C36" s="7" t="s">
        <v>105</v>
      </c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9">
        <v>209339.16</v>
      </c>
      <c r="P36" s="10"/>
      <c r="Q36" s="10"/>
      <c r="R36" s="11"/>
      <c r="S36" s="10"/>
      <c r="T36" s="11"/>
      <c r="U36" s="34" t="s">
        <v>72</v>
      </c>
      <c r="V36" s="34" t="s">
        <v>72</v>
      </c>
    </row>
    <row r="37" spans="1:22" ht="51.75" customHeight="1" outlineLevel="3">
      <c r="A37" s="2"/>
      <c r="B37" s="13" t="s">
        <v>107</v>
      </c>
      <c r="C37" s="7" t="s">
        <v>106</v>
      </c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9">
        <v>214347</v>
      </c>
      <c r="P37" s="10"/>
      <c r="Q37" s="10"/>
      <c r="R37" s="11"/>
      <c r="S37" s="10"/>
      <c r="T37" s="11"/>
      <c r="U37" s="34" t="s">
        <v>72</v>
      </c>
      <c r="V37" s="34" t="s">
        <v>72</v>
      </c>
    </row>
    <row r="38" spans="1:22" ht="26.25" customHeight="1" outlineLevel="3">
      <c r="A38" s="2" t="s">
        <v>19</v>
      </c>
      <c r="B38" s="13" t="s">
        <v>50</v>
      </c>
      <c r="C38" s="7" t="s">
        <v>19</v>
      </c>
      <c r="D38" s="7"/>
      <c r="E38" s="7"/>
      <c r="F38" s="8"/>
      <c r="G38" s="7"/>
      <c r="H38" s="7"/>
      <c r="I38" s="7"/>
      <c r="J38" s="7"/>
      <c r="K38" s="7"/>
      <c r="L38" s="7"/>
      <c r="M38" s="7"/>
      <c r="N38" s="7"/>
      <c r="O38" s="9">
        <v>281870</v>
      </c>
      <c r="P38" s="10"/>
      <c r="Q38" s="10"/>
      <c r="R38" s="11"/>
      <c r="S38" s="10"/>
      <c r="T38" s="11"/>
      <c r="U38" s="9">
        <v>370000</v>
      </c>
      <c r="V38" s="9">
        <v>370000</v>
      </c>
    </row>
    <row r="39" spans="1:22" ht="40.5" customHeight="1" outlineLevel="3">
      <c r="A39" s="2"/>
      <c r="B39" s="13" t="s">
        <v>108</v>
      </c>
      <c r="C39" s="7" t="s">
        <v>104</v>
      </c>
      <c r="D39" s="7"/>
      <c r="E39" s="7"/>
      <c r="F39" s="8"/>
      <c r="G39" s="7"/>
      <c r="H39" s="7"/>
      <c r="I39" s="7"/>
      <c r="J39" s="7"/>
      <c r="K39" s="7"/>
      <c r="L39" s="7"/>
      <c r="M39" s="7"/>
      <c r="N39" s="7"/>
      <c r="O39" s="9">
        <v>-2136.8000000000002</v>
      </c>
      <c r="P39" s="10"/>
      <c r="Q39" s="10"/>
      <c r="R39" s="11"/>
      <c r="S39" s="10"/>
      <c r="T39" s="11"/>
      <c r="U39" s="34" t="s">
        <v>72</v>
      </c>
      <c r="V39" s="34" t="s">
        <v>72</v>
      </c>
    </row>
    <row r="40" spans="1:22" ht="16.5" customHeight="1" outlineLevel="3">
      <c r="A40" s="2"/>
      <c r="B40" s="19" t="s">
        <v>126</v>
      </c>
      <c r="C40" s="20"/>
      <c r="D40" s="20"/>
      <c r="E40" s="20"/>
      <c r="F40" s="21"/>
      <c r="G40" s="20"/>
      <c r="H40" s="20"/>
      <c r="I40" s="20"/>
      <c r="J40" s="20"/>
      <c r="K40" s="20"/>
      <c r="L40" s="20"/>
      <c r="M40" s="20"/>
      <c r="N40" s="20"/>
      <c r="O40" s="22">
        <f>O41+O44</f>
        <v>73740.539999999994</v>
      </c>
      <c r="P40" s="10"/>
      <c r="Q40" s="10"/>
      <c r="R40" s="11"/>
      <c r="S40" s="10"/>
      <c r="T40" s="11"/>
      <c r="U40" s="49" t="s">
        <v>72</v>
      </c>
      <c r="V40" s="49" t="s">
        <v>72</v>
      </c>
    </row>
    <row r="41" spans="1:22" ht="27" customHeight="1" outlineLevel="3">
      <c r="A41" s="2"/>
      <c r="B41" s="19" t="s">
        <v>114</v>
      </c>
      <c r="C41" s="20" t="s">
        <v>109</v>
      </c>
      <c r="D41" s="20"/>
      <c r="E41" s="20"/>
      <c r="F41" s="21"/>
      <c r="G41" s="20"/>
      <c r="H41" s="20"/>
      <c r="I41" s="20"/>
      <c r="J41" s="20"/>
      <c r="K41" s="20"/>
      <c r="L41" s="20"/>
      <c r="M41" s="20"/>
      <c r="N41" s="20"/>
      <c r="O41" s="22">
        <f>O42</f>
        <v>1980.54</v>
      </c>
      <c r="P41" s="10"/>
      <c r="Q41" s="10"/>
      <c r="R41" s="11"/>
      <c r="S41" s="10"/>
      <c r="T41" s="11"/>
      <c r="U41" s="49" t="s">
        <v>72</v>
      </c>
      <c r="V41" s="49" t="s">
        <v>72</v>
      </c>
    </row>
    <row r="42" spans="1:22" ht="64.5" customHeight="1" outlineLevel="3">
      <c r="A42" s="2"/>
      <c r="B42" s="13" t="s">
        <v>110</v>
      </c>
      <c r="C42" s="7" t="s">
        <v>112</v>
      </c>
      <c r="D42" s="7"/>
      <c r="E42" s="7"/>
      <c r="F42" s="8"/>
      <c r="G42" s="7"/>
      <c r="H42" s="7"/>
      <c r="I42" s="7"/>
      <c r="J42" s="7"/>
      <c r="K42" s="7"/>
      <c r="L42" s="7"/>
      <c r="M42" s="7"/>
      <c r="N42" s="7"/>
      <c r="O42" s="9">
        <f>O43</f>
        <v>1980.54</v>
      </c>
      <c r="P42" s="10"/>
      <c r="Q42" s="10"/>
      <c r="R42" s="11"/>
      <c r="S42" s="10"/>
      <c r="T42" s="11"/>
      <c r="U42" s="34" t="s">
        <v>72</v>
      </c>
      <c r="V42" s="34" t="s">
        <v>72</v>
      </c>
    </row>
    <row r="43" spans="1:22" ht="40.5" customHeight="1" outlineLevel="3">
      <c r="A43" s="2"/>
      <c r="B43" s="13" t="s">
        <v>111</v>
      </c>
      <c r="C43" s="7" t="s">
        <v>113</v>
      </c>
      <c r="D43" s="7"/>
      <c r="E43" s="7"/>
      <c r="F43" s="8"/>
      <c r="G43" s="7"/>
      <c r="H43" s="7"/>
      <c r="I43" s="7"/>
      <c r="J43" s="7"/>
      <c r="K43" s="7"/>
      <c r="L43" s="7"/>
      <c r="M43" s="7"/>
      <c r="N43" s="7"/>
      <c r="O43" s="9">
        <v>1980.54</v>
      </c>
      <c r="P43" s="10"/>
      <c r="Q43" s="10"/>
      <c r="R43" s="11"/>
      <c r="S43" s="10"/>
      <c r="T43" s="11"/>
      <c r="U43" s="34" t="s">
        <v>72</v>
      </c>
      <c r="V43" s="34" t="s">
        <v>72</v>
      </c>
    </row>
    <row r="44" spans="1:22" ht="16.5" customHeight="1" outlineLevel="3">
      <c r="A44" s="2"/>
      <c r="B44" s="19" t="s">
        <v>79</v>
      </c>
      <c r="C44" s="7"/>
      <c r="D44" s="7"/>
      <c r="E44" s="7"/>
      <c r="F44" s="8"/>
      <c r="G44" s="7"/>
      <c r="H44" s="7"/>
      <c r="I44" s="7"/>
      <c r="J44" s="7"/>
      <c r="K44" s="7"/>
      <c r="L44" s="7"/>
      <c r="M44" s="7"/>
      <c r="N44" s="7"/>
      <c r="O44" s="22">
        <f>O45</f>
        <v>71760</v>
      </c>
      <c r="P44" s="10"/>
      <c r="Q44" s="10"/>
      <c r="R44" s="11"/>
      <c r="S44" s="10"/>
      <c r="T44" s="11"/>
      <c r="U44" s="22" t="str">
        <f>U45</f>
        <v>0,00</v>
      </c>
      <c r="V44" s="22" t="str">
        <f>V45</f>
        <v>0,00</v>
      </c>
    </row>
    <row r="45" spans="1:22" ht="14.25" customHeight="1" outlineLevel="3">
      <c r="A45" s="2"/>
      <c r="B45" s="19" t="s">
        <v>127</v>
      </c>
      <c r="C45" s="20" t="s">
        <v>81</v>
      </c>
      <c r="D45" s="7"/>
      <c r="E45" s="7"/>
      <c r="F45" s="8"/>
      <c r="G45" s="7"/>
      <c r="H45" s="7"/>
      <c r="I45" s="7"/>
      <c r="J45" s="7"/>
      <c r="K45" s="7"/>
      <c r="L45" s="7"/>
      <c r="M45" s="7"/>
      <c r="N45" s="7"/>
      <c r="O45" s="22">
        <f>O46</f>
        <v>71760</v>
      </c>
      <c r="P45" s="10"/>
      <c r="Q45" s="10"/>
      <c r="R45" s="11"/>
      <c r="S45" s="10"/>
      <c r="T45" s="11"/>
      <c r="U45" s="22" t="str">
        <f>U46</f>
        <v>0,00</v>
      </c>
      <c r="V45" s="22" t="str">
        <f>V46</f>
        <v>0,00</v>
      </c>
    </row>
    <row r="46" spans="1:22" ht="13.5" customHeight="1" outlineLevel="3">
      <c r="A46" s="2"/>
      <c r="B46" s="13" t="s">
        <v>80</v>
      </c>
      <c r="C46" s="7" t="s">
        <v>82</v>
      </c>
      <c r="D46" s="7"/>
      <c r="E46" s="7"/>
      <c r="F46" s="8"/>
      <c r="G46" s="7"/>
      <c r="H46" s="7"/>
      <c r="I46" s="7"/>
      <c r="J46" s="7"/>
      <c r="K46" s="7"/>
      <c r="L46" s="7"/>
      <c r="M46" s="7"/>
      <c r="N46" s="7"/>
      <c r="O46" s="9">
        <f>38889+32871</f>
        <v>71760</v>
      </c>
      <c r="P46" s="10"/>
      <c r="Q46" s="10"/>
      <c r="R46" s="11"/>
      <c r="S46" s="10"/>
      <c r="T46" s="11"/>
      <c r="U46" s="34" t="s">
        <v>72</v>
      </c>
      <c r="V46" s="34" t="s">
        <v>72</v>
      </c>
    </row>
    <row r="47" spans="1:22" s="5" customFormat="1">
      <c r="A47" s="4" t="s">
        <v>20</v>
      </c>
      <c r="B47" s="19" t="s">
        <v>42</v>
      </c>
      <c r="C47" s="20" t="s">
        <v>20</v>
      </c>
      <c r="D47" s="20"/>
      <c r="E47" s="20"/>
      <c r="F47" s="21"/>
      <c r="G47" s="20"/>
      <c r="H47" s="20"/>
      <c r="I47" s="20"/>
      <c r="J47" s="20"/>
      <c r="K47" s="20"/>
      <c r="L47" s="20"/>
      <c r="M47" s="20"/>
      <c r="N47" s="20"/>
      <c r="O47" s="22">
        <f>O48+O62</f>
        <v>3500407.73</v>
      </c>
      <c r="P47" s="10">
        <v>0</v>
      </c>
      <c r="Q47" s="10">
        <v>864936</v>
      </c>
      <c r="R47" s="11">
        <v>0</v>
      </c>
      <c r="S47" s="10">
        <v>0</v>
      </c>
      <c r="T47" s="11"/>
      <c r="U47" s="22">
        <f>U48</f>
        <v>2188781</v>
      </c>
      <c r="V47" s="22">
        <f>V48</f>
        <v>2174981</v>
      </c>
    </row>
    <row r="48" spans="1:22" s="5" customFormat="1" ht="25.5" outlineLevel="1">
      <c r="A48" s="4" t="s">
        <v>21</v>
      </c>
      <c r="B48" s="19" t="s">
        <v>43</v>
      </c>
      <c r="C48" s="20" t="s">
        <v>21</v>
      </c>
      <c r="D48" s="20"/>
      <c r="E48" s="20"/>
      <c r="F48" s="21"/>
      <c r="G48" s="20"/>
      <c r="H48" s="20"/>
      <c r="I48" s="20"/>
      <c r="J48" s="20"/>
      <c r="K48" s="20"/>
      <c r="L48" s="20"/>
      <c r="M48" s="20"/>
      <c r="N48" s="20"/>
      <c r="O48" s="22">
        <f>O49+O51+O53+O55</f>
        <v>3500408.33</v>
      </c>
      <c r="P48" s="10">
        <v>0</v>
      </c>
      <c r="Q48" s="10">
        <v>864936</v>
      </c>
      <c r="R48" s="11">
        <v>0</v>
      </c>
      <c r="S48" s="10">
        <v>0</v>
      </c>
      <c r="T48" s="11"/>
      <c r="U48" s="22">
        <f>U49+U53+U55</f>
        <v>2188781</v>
      </c>
      <c r="V48" s="22">
        <f>V49+V53+V55</f>
        <v>2174981</v>
      </c>
    </row>
    <row r="49" spans="1:22" ht="25.5" outlineLevel="2">
      <c r="A49" s="2" t="s">
        <v>22</v>
      </c>
      <c r="B49" s="19" t="s">
        <v>60</v>
      </c>
      <c r="C49" s="20" t="s">
        <v>52</v>
      </c>
      <c r="D49" s="20"/>
      <c r="E49" s="20"/>
      <c r="F49" s="21"/>
      <c r="G49" s="20"/>
      <c r="H49" s="20"/>
      <c r="I49" s="20"/>
      <c r="J49" s="20"/>
      <c r="K49" s="20"/>
      <c r="L49" s="20"/>
      <c r="M49" s="20"/>
      <c r="N49" s="20"/>
      <c r="O49" s="22">
        <f>O50</f>
        <v>1129225</v>
      </c>
      <c r="P49" s="10">
        <v>0</v>
      </c>
      <c r="Q49" s="10">
        <v>411264</v>
      </c>
      <c r="R49" s="11">
        <v>0</v>
      </c>
      <c r="S49" s="10">
        <v>0</v>
      </c>
      <c r="T49" s="11"/>
      <c r="U49" s="22">
        <f>U50</f>
        <v>1011121</v>
      </c>
      <c r="V49" s="22">
        <f>V50</f>
        <v>1011121</v>
      </c>
    </row>
    <row r="50" spans="1:22" ht="27" customHeight="1" outlineLevel="3">
      <c r="A50" s="2" t="s">
        <v>23</v>
      </c>
      <c r="B50" s="13" t="s">
        <v>44</v>
      </c>
      <c r="C50" s="29" t="s">
        <v>67</v>
      </c>
      <c r="D50" s="7"/>
      <c r="E50" s="7"/>
      <c r="F50" s="8"/>
      <c r="G50" s="7"/>
      <c r="H50" s="7"/>
      <c r="I50" s="7"/>
      <c r="J50" s="7"/>
      <c r="K50" s="7"/>
      <c r="L50" s="7"/>
      <c r="M50" s="7"/>
      <c r="N50" s="7"/>
      <c r="O50" s="9">
        <v>1129225</v>
      </c>
      <c r="P50" s="10"/>
      <c r="Q50" s="10"/>
      <c r="R50" s="11"/>
      <c r="S50" s="10"/>
      <c r="T50" s="11"/>
      <c r="U50" s="9">
        <v>1011121</v>
      </c>
      <c r="V50" s="9">
        <v>1011121</v>
      </c>
    </row>
    <row r="51" spans="1:22" ht="27" customHeight="1" outlineLevel="3">
      <c r="A51" s="2"/>
      <c r="B51" s="35" t="s">
        <v>116</v>
      </c>
      <c r="C51" s="36" t="s">
        <v>115</v>
      </c>
      <c r="D51" s="20"/>
      <c r="E51" s="20"/>
      <c r="F51" s="21"/>
      <c r="G51" s="20"/>
      <c r="H51" s="20"/>
      <c r="I51" s="20"/>
      <c r="J51" s="20"/>
      <c r="K51" s="20"/>
      <c r="L51" s="20"/>
      <c r="M51" s="20"/>
      <c r="N51" s="20"/>
      <c r="O51" s="22">
        <f>O52</f>
        <v>1000000</v>
      </c>
      <c r="P51" s="10"/>
      <c r="Q51" s="10"/>
      <c r="R51" s="11"/>
      <c r="S51" s="10"/>
      <c r="T51" s="11"/>
      <c r="U51" s="49" t="s">
        <v>72</v>
      </c>
      <c r="V51" s="49" t="s">
        <v>72</v>
      </c>
    </row>
    <row r="52" spans="1:22" ht="39" customHeight="1" outlineLevel="3">
      <c r="A52" s="2"/>
      <c r="B52" s="13" t="s">
        <v>117</v>
      </c>
      <c r="C52" s="29" t="s">
        <v>118</v>
      </c>
      <c r="D52" s="7"/>
      <c r="E52" s="7"/>
      <c r="F52" s="8"/>
      <c r="G52" s="7"/>
      <c r="H52" s="7"/>
      <c r="I52" s="7"/>
      <c r="J52" s="7"/>
      <c r="K52" s="7"/>
      <c r="L52" s="7"/>
      <c r="M52" s="7"/>
      <c r="N52" s="7"/>
      <c r="O52" s="9">
        <v>1000000</v>
      </c>
      <c r="P52" s="10"/>
      <c r="Q52" s="10"/>
      <c r="R52" s="11"/>
      <c r="S52" s="10"/>
      <c r="T52" s="11"/>
      <c r="U52" s="34" t="s">
        <v>72</v>
      </c>
      <c r="V52" s="34" t="s">
        <v>72</v>
      </c>
    </row>
    <row r="53" spans="1:22" s="5" customFormat="1" ht="25.5" outlineLevel="2">
      <c r="A53" s="4" t="s">
        <v>24</v>
      </c>
      <c r="B53" s="35" t="s">
        <v>61</v>
      </c>
      <c r="C53" s="36" t="s">
        <v>53</v>
      </c>
      <c r="D53" s="36"/>
      <c r="E53" s="36"/>
      <c r="F53" s="37"/>
      <c r="G53" s="36"/>
      <c r="H53" s="36"/>
      <c r="I53" s="36"/>
      <c r="J53" s="36"/>
      <c r="K53" s="36"/>
      <c r="L53" s="36"/>
      <c r="M53" s="36"/>
      <c r="N53" s="36"/>
      <c r="O53" s="38">
        <f>O54</f>
        <v>32500</v>
      </c>
      <c r="P53" s="38">
        <v>0</v>
      </c>
      <c r="Q53" s="38">
        <v>26252</v>
      </c>
      <c r="R53" s="39">
        <v>0</v>
      </c>
      <c r="S53" s="38">
        <v>0</v>
      </c>
      <c r="T53" s="39"/>
      <c r="U53" s="38">
        <f>U54</f>
        <v>32500</v>
      </c>
      <c r="V53" s="38">
        <f>V54</f>
        <v>33700</v>
      </c>
    </row>
    <row r="54" spans="1:22" ht="39.75" customHeight="1" outlineLevel="3">
      <c r="A54" s="2" t="s">
        <v>25</v>
      </c>
      <c r="B54" s="40" t="s">
        <v>45</v>
      </c>
      <c r="C54" s="29" t="s">
        <v>63</v>
      </c>
      <c r="D54" s="29"/>
      <c r="E54" s="29"/>
      <c r="F54" s="41"/>
      <c r="G54" s="29"/>
      <c r="H54" s="29"/>
      <c r="I54" s="29"/>
      <c r="J54" s="29"/>
      <c r="K54" s="29"/>
      <c r="L54" s="29"/>
      <c r="M54" s="29"/>
      <c r="N54" s="29"/>
      <c r="O54" s="42">
        <v>32500</v>
      </c>
      <c r="P54" s="38"/>
      <c r="Q54" s="38"/>
      <c r="R54" s="39"/>
      <c r="S54" s="38"/>
      <c r="T54" s="39"/>
      <c r="U54" s="42">
        <v>32500</v>
      </c>
      <c r="V54" s="42">
        <v>33700</v>
      </c>
    </row>
    <row r="55" spans="1:22" s="5" customFormat="1" ht="13.5" customHeight="1" outlineLevel="2">
      <c r="A55" s="4" t="s">
        <v>26</v>
      </c>
      <c r="B55" s="19" t="s">
        <v>62</v>
      </c>
      <c r="C55" s="20" t="s">
        <v>54</v>
      </c>
      <c r="D55" s="20"/>
      <c r="E55" s="20"/>
      <c r="F55" s="21"/>
      <c r="G55" s="20"/>
      <c r="H55" s="20"/>
      <c r="I55" s="20"/>
      <c r="J55" s="20"/>
      <c r="K55" s="20"/>
      <c r="L55" s="20"/>
      <c r="M55" s="20"/>
      <c r="N55" s="20"/>
      <c r="O55" s="22">
        <f>SUM(O56:O61)</f>
        <v>1338683.33</v>
      </c>
      <c r="P55" s="10">
        <v>0</v>
      </c>
      <c r="Q55" s="10">
        <v>427420</v>
      </c>
      <c r="R55" s="11">
        <v>0</v>
      </c>
      <c r="S55" s="10">
        <v>0</v>
      </c>
      <c r="T55" s="11"/>
      <c r="U55" s="22">
        <f>SUM(U56:U61)</f>
        <v>1145160</v>
      </c>
      <c r="V55" s="22">
        <f>SUM(V56:V61)</f>
        <v>1130160</v>
      </c>
    </row>
    <row r="56" spans="1:22" s="5" customFormat="1" ht="51.75" customHeight="1" outlineLevel="2">
      <c r="A56" s="4"/>
      <c r="B56" s="13" t="s">
        <v>68</v>
      </c>
      <c r="C56" s="7" t="s">
        <v>69</v>
      </c>
      <c r="D56" s="7"/>
      <c r="E56" s="7"/>
      <c r="F56" s="8"/>
      <c r="G56" s="7"/>
      <c r="H56" s="7"/>
      <c r="I56" s="7"/>
      <c r="J56" s="7"/>
      <c r="K56" s="7"/>
      <c r="L56" s="7"/>
      <c r="M56" s="7"/>
      <c r="N56" s="7"/>
      <c r="O56" s="9">
        <v>80740</v>
      </c>
      <c r="P56" s="31"/>
      <c r="Q56" s="31"/>
      <c r="R56" s="32"/>
      <c r="S56" s="31"/>
      <c r="T56" s="32"/>
      <c r="U56" s="9">
        <v>70000</v>
      </c>
      <c r="V56" s="9">
        <v>70000</v>
      </c>
    </row>
    <row r="57" spans="1:22" ht="51.75" customHeight="1" outlineLevel="3">
      <c r="A57" s="2" t="s">
        <v>27</v>
      </c>
      <c r="B57" s="13" t="s">
        <v>46</v>
      </c>
      <c r="C57" s="7" t="s">
        <v>64</v>
      </c>
      <c r="D57" s="7"/>
      <c r="E57" s="7"/>
      <c r="F57" s="8"/>
      <c r="G57" s="7"/>
      <c r="H57" s="7"/>
      <c r="I57" s="7"/>
      <c r="J57" s="7"/>
      <c r="K57" s="7"/>
      <c r="L57" s="7"/>
      <c r="M57" s="7"/>
      <c r="N57" s="7"/>
      <c r="O57" s="9">
        <v>608000</v>
      </c>
      <c r="P57" s="10"/>
      <c r="Q57" s="10"/>
      <c r="R57" s="11"/>
      <c r="S57" s="10"/>
      <c r="T57" s="11"/>
      <c r="U57" s="9">
        <v>500000</v>
      </c>
      <c r="V57" s="9">
        <v>500000</v>
      </c>
    </row>
    <row r="58" spans="1:22" ht="52.5" customHeight="1" outlineLevel="3">
      <c r="A58" s="2" t="s">
        <v>28</v>
      </c>
      <c r="B58" s="13" t="s">
        <v>47</v>
      </c>
      <c r="C58" s="7" t="s">
        <v>65</v>
      </c>
      <c r="D58" s="7"/>
      <c r="E58" s="7"/>
      <c r="F58" s="8"/>
      <c r="G58" s="7"/>
      <c r="H58" s="7"/>
      <c r="I58" s="7"/>
      <c r="J58" s="7"/>
      <c r="K58" s="7"/>
      <c r="L58" s="7"/>
      <c r="M58" s="7"/>
      <c r="N58" s="7"/>
      <c r="O58" s="9">
        <v>314100</v>
      </c>
      <c r="P58" s="10"/>
      <c r="Q58" s="10"/>
      <c r="R58" s="11"/>
      <c r="S58" s="10"/>
      <c r="T58" s="11"/>
      <c r="U58" s="9">
        <v>250000</v>
      </c>
      <c r="V58" s="9">
        <v>250000</v>
      </c>
    </row>
    <row r="59" spans="1:22" ht="51">
      <c r="A59" s="3"/>
      <c r="B59" s="23" t="s">
        <v>51</v>
      </c>
      <c r="C59" s="24" t="s">
        <v>66</v>
      </c>
      <c r="D59" s="24"/>
      <c r="E59" s="24"/>
      <c r="F59" s="25"/>
      <c r="G59" s="24"/>
      <c r="H59" s="24"/>
      <c r="I59" s="24"/>
      <c r="J59" s="24"/>
      <c r="K59" s="24"/>
      <c r="L59" s="24"/>
      <c r="M59" s="24"/>
      <c r="N59" s="24"/>
      <c r="O59" s="26">
        <v>93920</v>
      </c>
      <c r="P59" s="27"/>
      <c r="Q59" s="27"/>
      <c r="R59" s="28"/>
      <c r="S59" s="27"/>
      <c r="T59" s="28"/>
      <c r="U59" s="26">
        <v>93920</v>
      </c>
      <c r="V59" s="26">
        <v>93920</v>
      </c>
    </row>
    <row r="60" spans="1:22" ht="53.25" customHeight="1">
      <c r="A60" s="3"/>
      <c r="B60" s="30" t="s">
        <v>73</v>
      </c>
      <c r="C60" s="2" t="s">
        <v>74</v>
      </c>
      <c r="D60" s="24"/>
      <c r="E60" s="24"/>
      <c r="F60" s="25"/>
      <c r="G60" s="24"/>
      <c r="H60" s="24"/>
      <c r="I60" s="24"/>
      <c r="J60" s="24"/>
      <c r="K60" s="24"/>
      <c r="L60" s="24"/>
      <c r="M60" s="24"/>
      <c r="N60" s="24"/>
      <c r="O60" s="9">
        <v>241923.33</v>
      </c>
      <c r="P60" s="10"/>
      <c r="Q60" s="10"/>
      <c r="R60" s="11"/>
      <c r="S60" s="10"/>
      <c r="T60" s="11"/>
      <c r="U60" s="9">
        <v>156240</v>
      </c>
      <c r="V60" s="9">
        <v>156240</v>
      </c>
    </row>
    <row r="61" spans="1:22" ht="42.75" customHeight="1">
      <c r="A61" s="3"/>
      <c r="B61" s="48" t="s">
        <v>77</v>
      </c>
      <c r="C61" s="7" t="s">
        <v>78</v>
      </c>
      <c r="D61" s="43"/>
      <c r="E61" s="43"/>
      <c r="F61" s="44"/>
      <c r="G61" s="43"/>
      <c r="H61" s="43"/>
      <c r="I61" s="43"/>
      <c r="J61" s="43"/>
      <c r="K61" s="43"/>
      <c r="L61" s="43"/>
      <c r="M61" s="43"/>
      <c r="N61" s="43"/>
      <c r="O61" s="34" t="s">
        <v>72</v>
      </c>
      <c r="P61" s="45"/>
      <c r="Q61" s="45"/>
      <c r="R61" s="46"/>
      <c r="S61" s="45"/>
      <c r="T61" s="46"/>
      <c r="U61" s="47">
        <v>75000</v>
      </c>
      <c r="V61" s="9">
        <v>60000</v>
      </c>
    </row>
    <row r="62" spans="1:22" ht="41.25" customHeight="1">
      <c r="A62" s="3"/>
      <c r="B62" s="50" t="s">
        <v>125</v>
      </c>
      <c r="C62" s="20" t="s">
        <v>122</v>
      </c>
      <c r="D62" s="51"/>
      <c r="E62" s="51"/>
      <c r="F62" s="52"/>
      <c r="G62" s="51"/>
      <c r="H62" s="51"/>
      <c r="I62" s="51"/>
      <c r="J62" s="51"/>
      <c r="K62" s="51"/>
      <c r="L62" s="51"/>
      <c r="M62" s="51"/>
      <c r="N62" s="51"/>
      <c r="O62" s="38" t="str">
        <f>O63</f>
        <v>-0,6</v>
      </c>
      <c r="P62" s="45"/>
      <c r="Q62" s="45"/>
      <c r="R62" s="46"/>
      <c r="S62" s="45"/>
      <c r="T62" s="46"/>
      <c r="U62" s="49" t="s">
        <v>72</v>
      </c>
      <c r="V62" s="49" t="s">
        <v>72</v>
      </c>
    </row>
    <row r="63" spans="1:22" ht="39" customHeight="1">
      <c r="A63" s="3"/>
      <c r="B63" s="48" t="s">
        <v>119</v>
      </c>
      <c r="C63" s="7" t="s">
        <v>123</v>
      </c>
      <c r="D63" s="43"/>
      <c r="E63" s="43"/>
      <c r="F63" s="44"/>
      <c r="G63" s="43"/>
      <c r="H63" s="43"/>
      <c r="I63" s="43"/>
      <c r="J63" s="43"/>
      <c r="K63" s="43"/>
      <c r="L63" s="43"/>
      <c r="M63" s="43"/>
      <c r="N63" s="43"/>
      <c r="O63" s="42" t="str">
        <f>O64</f>
        <v>-0,6</v>
      </c>
      <c r="P63" s="45"/>
      <c r="Q63" s="45"/>
      <c r="R63" s="46"/>
      <c r="S63" s="45"/>
      <c r="T63" s="46"/>
      <c r="U63" s="34" t="s">
        <v>72</v>
      </c>
      <c r="V63" s="34" t="s">
        <v>72</v>
      </c>
    </row>
    <row r="64" spans="1:22" ht="78.75" customHeight="1">
      <c r="B64" s="48" t="s">
        <v>120</v>
      </c>
      <c r="C64" s="7" t="s">
        <v>124</v>
      </c>
      <c r="D64" s="43"/>
      <c r="E64" s="43"/>
      <c r="F64" s="44"/>
      <c r="G64" s="43"/>
      <c r="H64" s="43"/>
      <c r="I64" s="43"/>
      <c r="J64" s="43"/>
      <c r="K64" s="43"/>
      <c r="L64" s="43"/>
      <c r="M64" s="43"/>
      <c r="N64" s="43"/>
      <c r="O64" s="34" t="s">
        <v>121</v>
      </c>
      <c r="P64" s="45"/>
      <c r="Q64" s="45"/>
      <c r="R64" s="46"/>
      <c r="S64" s="45"/>
      <c r="T64" s="46"/>
      <c r="U64" s="34" t="s">
        <v>72</v>
      </c>
      <c r="V64" s="34" t="s">
        <v>72</v>
      </c>
    </row>
  </sheetData>
  <mergeCells count="23">
    <mergeCell ref="Q7:R7"/>
    <mergeCell ref="S7:T7"/>
    <mergeCell ref="O7:O8"/>
    <mergeCell ref="P7:P8"/>
    <mergeCell ref="L7:L8"/>
    <mergeCell ref="M7:M8"/>
    <mergeCell ref="N7:N8"/>
    <mergeCell ref="U7:U8"/>
    <mergeCell ref="V7:V8"/>
    <mergeCell ref="B9:C9"/>
    <mergeCell ref="A1:V1"/>
    <mergeCell ref="A2:V2"/>
    <mergeCell ref="A4:V4"/>
    <mergeCell ref="A6:V6"/>
    <mergeCell ref="A3:T3"/>
    <mergeCell ref="A5:R5"/>
    <mergeCell ref="A7:A8"/>
    <mergeCell ref="B7:B8"/>
    <mergeCell ref="C7:C8"/>
    <mergeCell ref="D7:D8"/>
    <mergeCell ref="E7:E8"/>
    <mergeCell ref="F7:H7"/>
    <mergeCell ref="I7:K7"/>
  </mergeCells>
  <phoneticPr fontId="0" type="noConversion"/>
  <pageMargins left="0" right="0" top="0.39370078740157483" bottom="0.19685039370078741" header="0.51181102362204722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2021-11-10T09:13:37Z</cp:lastPrinted>
  <dcterms:created xsi:type="dcterms:W3CDTF">2016-01-02T07:56:52Z</dcterms:created>
  <dcterms:modified xsi:type="dcterms:W3CDTF">2022-12-19T13:17:37Z</dcterms:modified>
</cp:coreProperties>
</file>